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60" windowHeight="4680" activeTab="3"/>
  </bookViews>
  <sheets>
    <sheet name="Sheet1" sheetId="1" r:id="rId1"/>
    <sheet name="moving average" sheetId="2" r:id="rId2"/>
    <sheet name="weighted moving average" sheetId="3" r:id="rId3"/>
    <sheet name="linear regression" sheetId="4" r:id="rId4"/>
  </sheets>
  <calcPr calcId="145621"/>
</workbook>
</file>

<file path=xl/calcChain.xml><?xml version="1.0" encoding="utf-8"?>
<calcChain xmlns="http://schemas.openxmlformats.org/spreadsheetml/2006/main">
  <c r="E41" i="4" l="1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D17" i="3"/>
  <c r="D16" i="3"/>
  <c r="D15" i="3"/>
  <c r="D14" i="3"/>
  <c r="D13" i="3"/>
  <c r="D12" i="3"/>
  <c r="D11" i="3"/>
  <c r="D10" i="3"/>
  <c r="D9" i="3"/>
  <c r="D8" i="3"/>
  <c r="D7" i="3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</calcChain>
</file>

<file path=xl/sharedStrings.xml><?xml version="1.0" encoding="utf-8"?>
<sst xmlns="http://schemas.openxmlformats.org/spreadsheetml/2006/main" count="78" uniqueCount="29">
  <si>
    <t>National Association of Realtors</t>
  </si>
  <si>
    <t>YEAR</t>
  </si>
  <si>
    <t>MONTH</t>
  </si>
  <si>
    <t>SALES</t>
  </si>
  <si>
    <t>EXISTING HOME SALES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</si>
  <si>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</si>
  <si>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</si>
  <si>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</si>
  <si>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</si>
  <si>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</si>
  <si>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</si>
  <si>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</si>
  <si>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</si>
  <si>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</si>
  <si>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</si>
  <si>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</si>
  <si>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Februry</t>
  </si>
  <si>
    <t>moving average</t>
  </si>
  <si>
    <t>AVERAGE HOME SALES</t>
  </si>
  <si>
    <t>exponential moving average</t>
  </si>
  <si>
    <t>alpha</t>
  </si>
  <si>
    <t>weighted moving average</t>
  </si>
  <si>
    <t>Forecast sales</t>
  </si>
  <si>
    <t>SOURCE: www.realtor.org/topics/existing-home-sales</t>
  </si>
  <si>
    <t>Month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</si>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</sst>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,\ yyyy"/>
  </numFmts>
  <fonts count="4" x14ac:knownFonts="1">
    <font>
      <sz val="11"/>
      <name val="Calibri"/>
    </font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00B0F0"/>
      </patternFill>
    </fill>
    <fill>
      <patternFill patternType="solid">
        <fgColor rgb="FFC0C0C0"/>
      </patternFill>
    </fill>
    <fill>
      <patternFill patternType="solid">
        <fgColor rgb="FFD9E3F3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4" fontId="1" fillId="0" borderId="0" xfId="0" applyNumberFormat="1" applyFont="1" applyAlignment="1"/>
    <xf numFmtId="0" fontId="0" fillId="2" borderId="0" xfId="0" applyFill="1">
      <alignment vertical="center"/>
    </xf>
    <xf numFmtId="0" fontId="2" fillId="3" borderId="0" xfId="0" applyFont="1" applyFill="1">
      <alignment vertical="center"/>
    </xf>
    <xf numFmtId="0" fontId="0" fillId="4" borderId="0" xfId="0" applyFill="1">
      <alignment vertical="center"/>
    </xf>
    <xf numFmtId="164" fontId="1" fillId="4" borderId="0" xfId="0" applyNumberFormat="1" applyFont="1" applyFill="1" applyBorder="1">
      <alignment vertical="center"/>
    </xf>
    <xf numFmtId="164" fontId="1" fillId="0" borderId="0" xfId="0" applyNumberFormat="1" applyFont="1" applyFill="1" applyBorder="1">
      <alignment vertical="center"/>
    </xf>
    <xf numFmtId="0" fontId="2" fillId="2" borderId="0" xfId="0" applyFont="1" applyFill="1">
      <alignment vertical="center"/>
    </xf>
    <xf numFmtId="0" fontId="3" fillId="5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400" b="0" i="0" u="none" strike="noStrike">
                <a:solidFill>
                  <a:srgbClr val="000000"/>
                </a:solidFill>
              </a:defRPr>
            </a:pPr>
            <a:r>
              <a:rPr lang="en-US"/>
              <a:t>Time series -Moving Averages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1462729658792648"/>
          <c:y val="2.8252405949256341E-2"/>
          <c:w val="0.46665769903762028"/>
          <c:h val="0.70232939632545932"/>
        </c:manualLayout>
      </c:layout>
      <c:lineChart>
        <c:grouping val="standard"/>
        <c:varyColors val="0"/>
        <c:ser>
          <c:idx val="0"/>
          <c:order val="0"/>
          <c:tx>
            <c:strRef>
              <c:f>'moving average'!$C$3</c:f>
              <c:strCache>
                <c:ptCount val="1"/>
                <c:pt idx="0">
                  <c:v>AVERAGE HOME SALES</c:v>
                </c:pt>
              </c:strCache>
            </c:strRef>
          </c:tx>
          <c:dLbls>
            <c:spPr>
              <a:noFill/>
              <a:ln w="9525">
                <a:noFill/>
              </a:ln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numRef>
              <c:f>'moving average'!$B$4:$B$17</c:f>
              <c:numCache>
                <c:formatCode>mmm\,\ yyyy</c:formatCode>
                <c:ptCount val="14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</c:numCache>
            </c:numRef>
          </c:cat>
          <c:val>
            <c:numRef>
              <c:f>'moving average'!$C$4:$C$17</c:f>
              <c:numCache>
                <c:formatCode>General</c:formatCode>
                <c:ptCount val="14"/>
                <c:pt idx="0">
                  <c:v>5230000</c:v>
                </c:pt>
                <c:pt idx="1">
                  <c:v>5230000</c:v>
                </c:pt>
                <c:pt idx="2">
                  <c:v>5330000</c:v>
                </c:pt>
                <c:pt idx="3">
                  <c:v>5320000</c:v>
                </c:pt>
                <c:pt idx="4">
                  <c:v>5390000</c:v>
                </c:pt>
                <c:pt idx="5">
                  <c:v>5430000</c:v>
                </c:pt>
                <c:pt idx="6">
                  <c:v>5410000</c:v>
                </c:pt>
                <c:pt idx="7">
                  <c:v>5410000</c:v>
                </c:pt>
                <c:pt idx="8">
                  <c:v>5320000</c:v>
                </c:pt>
                <c:pt idx="9">
                  <c:v>5530000</c:v>
                </c:pt>
                <c:pt idx="10">
                  <c:v>5420000</c:v>
                </c:pt>
                <c:pt idx="11">
                  <c:v>5760000</c:v>
                </c:pt>
                <c:pt idx="12">
                  <c:v>5270000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'moving average'!$D$3</c:f>
              <c:strCache>
                <c:ptCount val="1"/>
                <c:pt idx="0">
                  <c:v>moving average</c:v>
                </c:pt>
              </c:strCache>
            </c:strRef>
          </c:tx>
          <c:dLbls>
            <c:spPr>
              <a:noFill/>
              <a:ln w="9525">
                <a:noFill/>
              </a:ln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numRef>
              <c:f>'moving average'!$B$4:$B$17</c:f>
              <c:numCache>
                <c:formatCode>mmm\,\ yyyy</c:formatCode>
                <c:ptCount val="14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</c:numCache>
            </c:numRef>
          </c:cat>
          <c:val>
            <c:numRef>
              <c:f>'moving average'!$D$4:$D$17</c:f>
              <c:numCache>
                <c:formatCode>General</c:formatCode>
                <c:ptCount val="14"/>
                <c:pt idx="3">
                  <c:v>1754444.4444444443</c:v>
                </c:pt>
                <c:pt idx="4">
                  <c:v>1764444.4444444443</c:v>
                </c:pt>
                <c:pt idx="5">
                  <c:v>1782222.2222222222</c:v>
                </c:pt>
                <c:pt idx="6">
                  <c:v>1793333.3333333333</c:v>
                </c:pt>
                <c:pt idx="7">
                  <c:v>1803333.3333333333</c:v>
                </c:pt>
                <c:pt idx="8">
                  <c:v>1805555.5555555557</c:v>
                </c:pt>
                <c:pt idx="9">
                  <c:v>1793333.3333333333</c:v>
                </c:pt>
                <c:pt idx="10">
                  <c:v>1806666.6666666667</c:v>
                </c:pt>
                <c:pt idx="11">
                  <c:v>1807777.7777777778</c:v>
                </c:pt>
                <c:pt idx="12">
                  <c:v>1856666.6666666667</c:v>
                </c:pt>
                <c:pt idx="13">
                  <c:v>1827777.7777777778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'moving average'!$E$3</c:f>
              <c:strCache>
                <c:ptCount val="1"/>
                <c:pt idx="0">
                  <c:v>exponential moving average</c:v>
                </c:pt>
              </c:strCache>
            </c:strRef>
          </c:tx>
          <c:dLbls>
            <c:spPr>
              <a:noFill/>
              <a:ln w="9525">
                <a:noFill/>
              </a:ln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numRef>
              <c:f>'moving average'!$B$4:$B$17</c:f>
              <c:numCache>
                <c:formatCode>mmm\,\ yyyy</c:formatCode>
                <c:ptCount val="14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</c:numCache>
            </c:numRef>
          </c:cat>
          <c:val>
            <c:numRef>
              <c:f>'moving average'!$E$4:$E$17</c:f>
              <c:numCache>
                <c:formatCode>General</c:formatCode>
                <c:ptCount val="14"/>
                <c:pt idx="3">
                  <c:v>5323000</c:v>
                </c:pt>
                <c:pt idx="4">
                  <c:v>5369000</c:v>
                </c:pt>
                <c:pt idx="5">
                  <c:v>5418000</c:v>
                </c:pt>
                <c:pt idx="6">
                  <c:v>5416000</c:v>
                </c:pt>
                <c:pt idx="7">
                  <c:v>5410000</c:v>
                </c:pt>
                <c:pt idx="8">
                  <c:v>5347000</c:v>
                </c:pt>
                <c:pt idx="9">
                  <c:v>5467000</c:v>
                </c:pt>
                <c:pt idx="10">
                  <c:v>5453000</c:v>
                </c:pt>
                <c:pt idx="11">
                  <c:v>5658000</c:v>
                </c:pt>
                <c:pt idx="12">
                  <c:v>5417000</c:v>
                </c:pt>
                <c:pt idx="13">
                  <c:v>1581000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1"/>
        </c:dLbls>
        <c:marker val="1"/>
        <c:smooth val="0"/>
        <c:axId val="164117888"/>
        <c:axId val="164140160"/>
      </c:lineChart>
      <c:dateAx>
        <c:axId val="164117888"/>
        <c:scaling>
          <c:orientation val="minMax"/>
        </c:scaling>
        <c:delete val="0"/>
        <c:axPos val="b"/>
        <c:numFmt formatCode="mmm\,\ yyyy" sourceLinked="1"/>
        <c:majorTickMark val="out"/>
        <c:minorTickMark val="none"/>
        <c:tickLblPos val="nextTo"/>
        <c:crossAx val="164140160"/>
        <c:crosses val="autoZero"/>
        <c:auto val="1"/>
        <c:lblOffset val="100"/>
        <c:baseTimeUnit val="months"/>
      </c:dateAx>
      <c:valAx>
        <c:axId val="164140160"/>
        <c:scaling>
          <c:orientation val="minMax"/>
        </c:scaling>
        <c:delete val="0"/>
        <c:axPos val="l"/>
        <c:majorGridlines>
          <c:spPr>
            <a:ln w="952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crossAx val="164117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833333333333333"/>
          <c:y val="0.29051509186351704"/>
          <c:w val="0.34166666666666667"/>
          <c:h val="0.41896981627296587"/>
        </c:manualLayout>
      </c:layout>
      <c:overlay val="0"/>
      <c:spPr>
        <a:noFill/>
        <a:ln w="9525">
          <a:noFill/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400" b="0" i="0" u="none" strike="noStrike">
                <a:solidFill>
                  <a:srgbClr val="000000"/>
                </a:solidFill>
              </a:defRPr>
            </a:pPr>
            <a:r>
              <a:rPr lang="en-US"/>
              <a:t>Time Series of Mean Weighted moving Average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7321860194206238"/>
          <c:y val="6.4806197769939899E-3"/>
          <c:w val="0.58077436685562134"/>
          <c:h val="0.7537226676940918"/>
        </c:manualLayout>
      </c:layout>
      <c:lineChart>
        <c:grouping val="standard"/>
        <c:varyColors val="0"/>
        <c:ser>
          <c:idx val="0"/>
          <c:order val="0"/>
          <c:tx>
            <c:strRef>
              <c:f>'weighted moving average'!$C$3</c:f>
              <c:strCache>
                <c:ptCount val="1"/>
                <c:pt idx="0">
                  <c:v>SALES</c:v>
                </c:pt>
              </c:strCache>
            </c:strRef>
          </c:tx>
          <c:dLbls>
            <c:spPr>
              <a:noFill/>
              <a:ln w="9525">
                <a:noFill/>
              </a:ln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numRef>
              <c:f>'weighted moving average'!$B$4:$B$17</c:f>
              <c:numCache>
                <c:formatCode>mmm\,\ yyyy</c:formatCode>
                <c:ptCount val="14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</c:numCache>
            </c:numRef>
          </c:cat>
          <c:val>
            <c:numRef>
              <c:f>'weighted moving average'!$C$4:$C$17</c:f>
              <c:numCache>
                <c:formatCode>General</c:formatCode>
                <c:ptCount val="14"/>
                <c:pt idx="0">
                  <c:v>5230000</c:v>
                </c:pt>
                <c:pt idx="1">
                  <c:v>5230000</c:v>
                </c:pt>
                <c:pt idx="2">
                  <c:v>5330000</c:v>
                </c:pt>
                <c:pt idx="3">
                  <c:v>5320000</c:v>
                </c:pt>
                <c:pt idx="4">
                  <c:v>5390000</c:v>
                </c:pt>
                <c:pt idx="5">
                  <c:v>5430000</c:v>
                </c:pt>
                <c:pt idx="6">
                  <c:v>5410000</c:v>
                </c:pt>
                <c:pt idx="7">
                  <c:v>5410000</c:v>
                </c:pt>
                <c:pt idx="8">
                  <c:v>5320000</c:v>
                </c:pt>
                <c:pt idx="9">
                  <c:v>5530000</c:v>
                </c:pt>
                <c:pt idx="10">
                  <c:v>5420000</c:v>
                </c:pt>
                <c:pt idx="11">
                  <c:v>5760000</c:v>
                </c:pt>
                <c:pt idx="12">
                  <c:v>5270000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'weighted moving average'!$D$3</c:f>
              <c:strCache>
                <c:ptCount val="1"/>
                <c:pt idx="0">
                  <c:v>weighted moving average</c:v>
                </c:pt>
              </c:strCache>
            </c:strRef>
          </c:tx>
          <c:dLbls>
            <c:spPr>
              <a:noFill/>
              <a:ln w="9525">
                <a:noFill/>
              </a:ln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numRef>
              <c:f>'weighted moving average'!$B$4:$B$17</c:f>
              <c:numCache>
                <c:formatCode>mmm\,\ yyyy</c:formatCode>
                <c:ptCount val="14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</c:numCache>
            </c:numRef>
          </c:cat>
          <c:val>
            <c:numRef>
              <c:f>'weighted moving average'!$D$4:$D$17</c:f>
              <c:numCache>
                <c:formatCode>General</c:formatCode>
                <c:ptCount val="14"/>
                <c:pt idx="3">
                  <c:v>5280000</c:v>
                </c:pt>
                <c:pt idx="4">
                  <c:v>5308333.333333333</c:v>
                </c:pt>
                <c:pt idx="5">
                  <c:v>5356666.666666667</c:v>
                </c:pt>
                <c:pt idx="6">
                  <c:v>5398333.333333333</c:v>
                </c:pt>
                <c:pt idx="7">
                  <c:v>5413333.333333333</c:v>
                </c:pt>
                <c:pt idx="8">
                  <c:v>5413333.333333333</c:v>
                </c:pt>
                <c:pt idx="9">
                  <c:v>5365000</c:v>
                </c:pt>
                <c:pt idx="10">
                  <c:v>5440000</c:v>
                </c:pt>
                <c:pt idx="11">
                  <c:v>5440000</c:v>
                </c:pt>
                <c:pt idx="12">
                  <c:v>5608333.333333333</c:v>
                </c:pt>
                <c:pt idx="13">
                  <c:v>5458333.333333333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1"/>
        </c:dLbls>
        <c:marker val="1"/>
        <c:smooth val="0"/>
        <c:axId val="164201216"/>
        <c:axId val="164202752"/>
      </c:lineChart>
      <c:dateAx>
        <c:axId val="164201216"/>
        <c:scaling>
          <c:orientation val="minMax"/>
        </c:scaling>
        <c:delete val="0"/>
        <c:axPos val="b"/>
        <c:numFmt formatCode="mmm\,\ yyyy" sourceLinked="1"/>
        <c:majorTickMark val="out"/>
        <c:minorTickMark val="none"/>
        <c:tickLblPos val="nextTo"/>
        <c:crossAx val="164202752"/>
        <c:crosses val="autoZero"/>
        <c:auto val="1"/>
        <c:lblOffset val="100"/>
        <c:baseTimeUnit val="months"/>
      </c:dateAx>
      <c:valAx>
        <c:axId val="164202752"/>
        <c:scaling>
          <c:orientation val="minMax"/>
        </c:scaling>
        <c:delete val="0"/>
        <c:axPos val="l"/>
        <c:majorGridlines>
          <c:spPr>
            <a:ln w="952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crossAx val="164201216"/>
        <c:crosses val="autoZero"/>
        <c:crossBetween val="between"/>
      </c:valAx>
    </c:plotArea>
    <c:legend>
      <c:legendPos val="r"/>
      <c:layout/>
      <c:overlay val="0"/>
      <c:spPr>
        <a:noFill/>
        <a:ln w="9525">
          <a:noFill/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title>
      <c:tx>
        <c:rich>
          <a:bodyPr rot="0"/>
          <a:lstStyle/>
          <a:p>
            <a:pPr>
              <a:defRPr sz="1400" b="0" i="0" u="none" strike="noStrike">
                <a:solidFill>
                  <a:srgbClr val="000000"/>
                </a:solidFill>
              </a:defRPr>
            </a:pPr>
            <a:r>
              <a:rPr lang="en-US"/>
              <a:t>TIME SERIES -SALES</a:t>
            </a:r>
          </a:p>
        </c:rich>
      </c:tx>
      <c:layout/>
      <c:overlay val="0"/>
      <c:spPr>
        <a:solidFill>
          <a:srgbClr val="FFFFFF">
            <a:alpha val="0"/>
          </a:srgbClr>
        </a:solidFill>
        <a:ln w="0">
          <a:solidFill>
            <a:srgbClr val="FFFFFF">
              <a:alpha val="0"/>
            </a:srgbClr>
          </a:solidFill>
          <a:prstDash val="solid"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'weighted moving average'!$C$3</c:f>
              <c:strCache>
                <c:ptCount val="1"/>
                <c:pt idx="0">
                  <c:v>SALES</c:v>
                </c:pt>
              </c:strCache>
            </c:strRef>
          </c:tx>
          <c:spPr>
            <a:ln w="28575">
              <a:solidFill>
                <a:srgbClr val="FDD835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DD835"/>
              </a:solidFill>
              <a:ln w="28575">
                <a:solidFill>
                  <a:srgbClr val="FDD835"/>
                </a:solidFill>
                <a:prstDash val="solid"/>
              </a:ln>
            </c:spPr>
          </c:marker>
          <c:cat>
            <c:numRef>
              <c:f>'weighted moving average'!$B$4:$B$16</c:f>
              <c:numCache>
                <c:formatCode>mmm\,\ yyyy</c:formatCode>
                <c:ptCount val="13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</c:numCache>
            </c:numRef>
          </c:cat>
          <c:val>
            <c:numRef>
              <c:f>'weighted moving average'!$C$4:$C$16</c:f>
              <c:numCache>
                <c:formatCode>General</c:formatCode>
                <c:ptCount val="13"/>
                <c:pt idx="0">
                  <c:v>5230000</c:v>
                </c:pt>
                <c:pt idx="1">
                  <c:v>5230000</c:v>
                </c:pt>
                <c:pt idx="2">
                  <c:v>5330000</c:v>
                </c:pt>
                <c:pt idx="3">
                  <c:v>5320000</c:v>
                </c:pt>
                <c:pt idx="4">
                  <c:v>5390000</c:v>
                </c:pt>
                <c:pt idx="5">
                  <c:v>5430000</c:v>
                </c:pt>
                <c:pt idx="6">
                  <c:v>5410000</c:v>
                </c:pt>
                <c:pt idx="7">
                  <c:v>5410000</c:v>
                </c:pt>
                <c:pt idx="8">
                  <c:v>5320000</c:v>
                </c:pt>
                <c:pt idx="9">
                  <c:v>5530000</c:v>
                </c:pt>
                <c:pt idx="10">
                  <c:v>5420000</c:v>
                </c:pt>
                <c:pt idx="11">
                  <c:v>5760000</c:v>
                </c:pt>
                <c:pt idx="12">
                  <c:v>5270000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31808"/>
        <c:axId val="164508416"/>
      </c:lineChart>
      <c:dateAx>
        <c:axId val="164231808"/>
        <c:scaling>
          <c:orientation val="minMax"/>
        </c:scaling>
        <c:delete val="0"/>
        <c:axPos val="b"/>
        <c:numFmt formatCode="mmm\,\ yyyy" sourceLinked="1"/>
        <c:majorTickMark val="out"/>
        <c:minorTickMark val="none"/>
        <c:tickLblPos val="nextTo"/>
        <c:spPr>
          <a:solidFill>
            <a:srgbClr val="FFFFFF">
              <a:alpha val="0"/>
            </a:srgbClr>
          </a:solidFill>
          <a:ln w="9525">
            <a:solidFill>
              <a:srgbClr val="CCCCCC"/>
            </a:solidFill>
            <a:prstDash val="solid"/>
          </a:ln>
        </c:spPr>
        <c:crossAx val="164508416"/>
        <c:crosses val="autoZero"/>
        <c:auto val="1"/>
        <c:lblOffset val="0"/>
        <c:baseTimeUnit val="months"/>
      </c:dateAx>
      <c:valAx>
        <c:axId val="164508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solidFill>
            <a:srgbClr val="FFFFFF">
              <a:alpha val="0"/>
            </a:srgbClr>
          </a:solidFill>
          <a:ln w="9525">
            <a:solidFill>
              <a:srgbClr val="CCCCCC"/>
            </a:solidFill>
            <a:prstDash val="solid"/>
          </a:ln>
        </c:spPr>
        <c:crossAx val="164231808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r"/>
      <c:layout/>
      <c:overlay val="0"/>
      <c:spPr>
        <a:noFill/>
        <a:ln w="0">
          <a:solidFill>
            <a:srgbClr val="FFFFFF">
              <a:alpha val="0"/>
            </a:srgbClr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0">
      <a:solidFill>
        <a:srgbClr val="89898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 b="0" i="0" u="none" strike="noStrike">
                <a:solidFill>
                  <a:srgbClr val="000000"/>
                </a:solidFill>
              </a:defRPr>
            </a:pPr>
            <a:r>
              <a:rPr lang="en-US"/>
              <a:t>Regression forecast model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'linear regression'!$D$3</c:f>
              <c:strCache>
                <c:ptCount val="1"/>
                <c:pt idx="0">
                  <c:v>SALES</c:v>
                </c:pt>
              </c:strCache>
            </c:strRef>
          </c:tx>
          <c:spPr>
            <a:ln w="28575">
              <a:solidFill>
                <a:srgbClr val="FCD834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CD834"/>
              </a:solidFill>
              <a:ln w="28575">
                <a:solidFill>
                  <a:srgbClr val="FCD834"/>
                </a:solidFill>
                <a:prstDash val="solid"/>
              </a:ln>
            </c:spPr>
          </c:marker>
          <c:cat>
            <c:numRef>
              <c:f>'linear regression'!$C$4:$C$25</c:f>
              <c:numCache>
                <c:formatCode>mmm\,\ yyyy</c:formatCode>
                <c:ptCount val="22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</c:numCache>
            </c:numRef>
          </c:cat>
          <c:val>
            <c:numRef>
              <c:f>'linear regression'!$D$4:$D$25</c:f>
              <c:numCache>
                <c:formatCode>General</c:formatCode>
                <c:ptCount val="22"/>
                <c:pt idx="0">
                  <c:v>5230000</c:v>
                </c:pt>
                <c:pt idx="1">
                  <c:v>5230000</c:v>
                </c:pt>
                <c:pt idx="2">
                  <c:v>5330000</c:v>
                </c:pt>
                <c:pt idx="3">
                  <c:v>5320000</c:v>
                </c:pt>
                <c:pt idx="4">
                  <c:v>5390000</c:v>
                </c:pt>
                <c:pt idx="5">
                  <c:v>5430000</c:v>
                </c:pt>
                <c:pt idx="6">
                  <c:v>5410000</c:v>
                </c:pt>
                <c:pt idx="7">
                  <c:v>5410000</c:v>
                </c:pt>
                <c:pt idx="8">
                  <c:v>5320000</c:v>
                </c:pt>
                <c:pt idx="9">
                  <c:v>5530000</c:v>
                </c:pt>
                <c:pt idx="10">
                  <c:v>5420000</c:v>
                </c:pt>
                <c:pt idx="11">
                  <c:v>5760000</c:v>
                </c:pt>
                <c:pt idx="12">
                  <c:v>5270000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'linear regression'!$E$3</c:f>
              <c:strCache>
                <c:ptCount val="1"/>
                <c:pt idx="0">
                  <c:v>Forecast sales</c:v>
                </c:pt>
              </c:strCache>
            </c:strRef>
          </c:tx>
          <c:spPr>
            <a:ln w="28575">
              <a:solidFill>
                <a:srgbClr val="8BC348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8BC348"/>
              </a:solidFill>
              <a:ln w="28575">
                <a:solidFill>
                  <a:srgbClr val="8BC348"/>
                </a:solidFill>
                <a:prstDash val="solid"/>
              </a:ln>
            </c:spPr>
          </c:marker>
          <c:cat>
            <c:numRef>
              <c:f>'linear regression'!$C$4:$C$25</c:f>
              <c:numCache>
                <c:formatCode>mmm\,\ yyyy</c:formatCode>
                <c:ptCount val="22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</c:numCache>
            </c:numRef>
          </c:cat>
          <c:val>
            <c:numRef>
              <c:f>'linear regression'!$E$4:$E$25</c:f>
              <c:numCache>
                <c:formatCode>General</c:formatCode>
                <c:ptCount val="22"/>
                <c:pt idx="12">
                  <c:v>5270000</c:v>
                </c:pt>
                <c:pt idx="13">
                  <c:v>5531612</c:v>
                </c:pt>
                <c:pt idx="14">
                  <c:v>5551731</c:v>
                </c:pt>
                <c:pt idx="15">
                  <c:v>5572520</c:v>
                </c:pt>
                <c:pt idx="16">
                  <c:v>5592638</c:v>
                </c:pt>
                <c:pt idx="17">
                  <c:v>5613427</c:v>
                </c:pt>
                <c:pt idx="18">
                  <c:v>5634216</c:v>
                </c:pt>
                <c:pt idx="19">
                  <c:v>5654335</c:v>
                </c:pt>
                <c:pt idx="20">
                  <c:v>5675124</c:v>
                </c:pt>
                <c:pt idx="21">
                  <c:v>5695243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547200"/>
        <c:axId val="164553472"/>
      </c:lineChart>
      <c:dateAx>
        <c:axId val="164547200"/>
        <c:scaling>
          <c:orientation val="minMax"/>
        </c:scaling>
        <c:delete val="0"/>
        <c:axPos val="b"/>
        <c:numFmt formatCode="mmm\,\ yyyy" sourceLinked="1"/>
        <c:majorTickMark val="out"/>
        <c:minorTickMark val="none"/>
        <c:tickLblPos val="nextTo"/>
        <c:spPr>
          <a:solidFill>
            <a:srgbClr val="FFFFFF">
              <a:alpha val="0"/>
            </a:srgbClr>
          </a:solidFill>
          <a:ln w="9525">
            <a:solidFill>
              <a:srgbClr val="CCCCCC"/>
            </a:solidFill>
            <a:prstDash val="solid"/>
          </a:ln>
        </c:spPr>
        <c:crossAx val="164553472"/>
        <c:crosses val="autoZero"/>
        <c:auto val="1"/>
        <c:lblOffset val="0"/>
        <c:baseTimeUnit val="months"/>
      </c:dateAx>
      <c:valAx>
        <c:axId val="164553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solidFill>
            <a:srgbClr val="FFFFFF">
              <a:alpha val="0"/>
            </a:srgbClr>
          </a:solidFill>
          <a:ln w="9525">
            <a:solidFill>
              <a:srgbClr val="CCCCCC"/>
            </a:solidFill>
            <a:prstDash val="solid"/>
          </a:ln>
        </c:spPr>
        <c:crossAx val="164547200"/>
        <c:crosses val="autoZero"/>
        <c:crossBetween val="between"/>
      </c:valAx>
      <c:spPr>
        <a:solidFill>
          <a:srgbClr val="FFFFFF"/>
        </a:solidFill>
        <a:ln w="9525">
          <a:noFill/>
        </a:ln>
      </c:spPr>
    </c:plotArea>
    <c:legend>
      <c:legendPos val="r"/>
      <c:layout/>
      <c:overlay val="0"/>
      <c:spPr>
        <a:noFill/>
        <a:ln w="0">
          <a:solidFill>
            <a:srgbClr val="FFFFFF">
              <a:alpha val="0"/>
            </a:srgbClr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0">
      <a:solidFill>
        <a:srgbClr val="89898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 b="0" i="0" u="none" strike="noStrike">
                <a:solidFill>
                  <a:srgbClr val="000000"/>
                </a:solidFill>
              </a:defRPr>
            </a:pPr>
            <a:r>
              <a:rPr lang="en-US"/>
              <a:t>Regression model 2019-2022</a:t>
            </a:r>
          </a:p>
        </c:rich>
      </c:tx>
      <c:layout/>
      <c:overlay val="0"/>
      <c:spPr>
        <a:solidFill>
          <a:srgbClr val="FFFFFF">
            <a:alpha val="0"/>
          </a:srgbClr>
        </a:solidFill>
        <a:ln w="0">
          <a:solidFill>
            <a:srgbClr val="FFFFFF">
              <a:alpha val="0"/>
            </a:srgbClr>
          </a:solidFill>
          <a:prstDash val="solid"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'linear regression'!$D$3</c:f>
              <c:strCache>
                <c:ptCount val="1"/>
                <c:pt idx="0">
                  <c:v>SALES</c:v>
                </c:pt>
              </c:strCache>
            </c:strRef>
          </c:tx>
          <c:spPr>
            <a:ln w="28575">
              <a:solidFill>
                <a:srgbClr val="FCD835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CD835"/>
              </a:solidFill>
              <a:ln w="28575">
                <a:solidFill>
                  <a:srgbClr val="FCD835"/>
                </a:solidFill>
                <a:prstDash val="solid"/>
              </a:ln>
            </c:spPr>
          </c:marker>
          <c:cat>
            <c:numRef>
              <c:f>'linear regression'!$C$4:$C$41</c:f>
              <c:numCache>
                <c:formatCode>mmm\,\ yyyy</c:formatCode>
                <c:ptCount val="38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</c:numCache>
            </c:numRef>
          </c:cat>
          <c:val>
            <c:numRef>
              <c:f>'linear regression'!$D$4:$D$41</c:f>
              <c:numCache>
                <c:formatCode>General</c:formatCode>
                <c:ptCount val="38"/>
                <c:pt idx="0">
                  <c:v>5230000</c:v>
                </c:pt>
                <c:pt idx="1">
                  <c:v>5230000</c:v>
                </c:pt>
                <c:pt idx="2">
                  <c:v>5330000</c:v>
                </c:pt>
                <c:pt idx="3">
                  <c:v>5320000</c:v>
                </c:pt>
                <c:pt idx="4">
                  <c:v>5390000</c:v>
                </c:pt>
                <c:pt idx="5">
                  <c:v>5430000</c:v>
                </c:pt>
                <c:pt idx="6">
                  <c:v>5410000</c:v>
                </c:pt>
                <c:pt idx="7">
                  <c:v>5410000</c:v>
                </c:pt>
                <c:pt idx="8">
                  <c:v>5320000</c:v>
                </c:pt>
                <c:pt idx="9">
                  <c:v>5530000</c:v>
                </c:pt>
                <c:pt idx="10">
                  <c:v>5420000</c:v>
                </c:pt>
                <c:pt idx="11">
                  <c:v>5760000</c:v>
                </c:pt>
                <c:pt idx="12">
                  <c:v>5270000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'linear regression'!$E$3</c:f>
              <c:strCache>
                <c:ptCount val="1"/>
                <c:pt idx="0">
                  <c:v>Forecast sales</c:v>
                </c:pt>
              </c:strCache>
            </c:strRef>
          </c:tx>
          <c:spPr>
            <a:ln w="28575">
              <a:solidFill>
                <a:srgbClr val="8BC349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8BC349"/>
              </a:solidFill>
              <a:ln w="28575">
                <a:solidFill>
                  <a:srgbClr val="8BC349"/>
                </a:solidFill>
                <a:prstDash val="solid"/>
              </a:ln>
            </c:spPr>
          </c:marker>
          <c:cat>
            <c:numRef>
              <c:f>'linear regression'!$C$4:$C$41</c:f>
              <c:numCache>
                <c:formatCode>mmm\,\ yyyy</c:formatCode>
                <c:ptCount val="38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</c:numCache>
            </c:numRef>
          </c:cat>
          <c:val>
            <c:numRef>
              <c:f>'linear regression'!$E$4:$E$41</c:f>
              <c:numCache>
                <c:formatCode>General</c:formatCode>
                <c:ptCount val="38"/>
                <c:pt idx="12">
                  <c:v>5270000</c:v>
                </c:pt>
                <c:pt idx="13">
                  <c:v>5531612</c:v>
                </c:pt>
                <c:pt idx="14">
                  <c:v>5551731</c:v>
                </c:pt>
                <c:pt idx="15">
                  <c:v>5572520</c:v>
                </c:pt>
                <c:pt idx="16">
                  <c:v>5592638</c:v>
                </c:pt>
                <c:pt idx="17">
                  <c:v>5613427</c:v>
                </c:pt>
                <c:pt idx="18">
                  <c:v>5634216</c:v>
                </c:pt>
                <c:pt idx="19">
                  <c:v>5654335</c:v>
                </c:pt>
                <c:pt idx="20">
                  <c:v>5675124</c:v>
                </c:pt>
                <c:pt idx="21">
                  <c:v>5695243</c:v>
                </c:pt>
                <c:pt idx="22">
                  <c:v>5716032</c:v>
                </c:pt>
                <c:pt idx="23">
                  <c:v>5736821</c:v>
                </c:pt>
                <c:pt idx="24">
                  <c:v>5755598</c:v>
                </c:pt>
                <c:pt idx="25">
                  <c:v>5776387</c:v>
                </c:pt>
                <c:pt idx="26">
                  <c:v>5796506</c:v>
                </c:pt>
                <c:pt idx="27">
                  <c:v>5817295</c:v>
                </c:pt>
                <c:pt idx="28">
                  <c:v>5837413</c:v>
                </c:pt>
                <c:pt idx="29">
                  <c:v>5858202</c:v>
                </c:pt>
                <c:pt idx="30">
                  <c:v>5878991</c:v>
                </c:pt>
                <c:pt idx="31">
                  <c:v>5899110</c:v>
                </c:pt>
                <c:pt idx="32">
                  <c:v>5919899</c:v>
                </c:pt>
                <c:pt idx="33">
                  <c:v>5940017</c:v>
                </c:pt>
                <c:pt idx="34">
                  <c:v>5960806</c:v>
                </c:pt>
                <c:pt idx="35">
                  <c:v>5981595</c:v>
                </c:pt>
                <c:pt idx="36">
                  <c:v>6000373</c:v>
                </c:pt>
                <c:pt idx="37">
                  <c:v>6021162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67136"/>
        <c:axId val="164269056"/>
      </c:lineChart>
      <c:dateAx>
        <c:axId val="164267136"/>
        <c:scaling>
          <c:orientation val="minMax"/>
        </c:scaling>
        <c:delete val="0"/>
        <c:axPos val="b"/>
        <c:numFmt formatCode="mmm\,\ yyyy" sourceLinked="1"/>
        <c:majorTickMark val="out"/>
        <c:minorTickMark val="none"/>
        <c:tickLblPos val="nextTo"/>
        <c:spPr>
          <a:solidFill>
            <a:srgbClr val="FFFFFF">
              <a:alpha val="0"/>
            </a:srgbClr>
          </a:solidFill>
          <a:ln w="9525">
            <a:solidFill>
              <a:srgbClr val="CCCCCC"/>
            </a:solidFill>
            <a:prstDash val="solid"/>
          </a:ln>
        </c:spPr>
        <c:crossAx val="164269056"/>
        <c:crosses val="autoZero"/>
        <c:auto val="1"/>
        <c:lblOffset val="0"/>
        <c:baseTimeUnit val="months"/>
      </c:dateAx>
      <c:valAx>
        <c:axId val="164269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solidFill>
            <a:srgbClr val="FFFFFF">
              <a:alpha val="0"/>
            </a:srgbClr>
          </a:solidFill>
          <a:ln w="9525">
            <a:solidFill>
              <a:srgbClr val="CCCCCC"/>
            </a:solidFill>
            <a:prstDash val="solid"/>
          </a:ln>
        </c:spPr>
        <c:crossAx val="164267136"/>
        <c:crosses val="autoZero"/>
        <c:crossBetween val="between"/>
      </c:valAx>
      <c:spPr>
        <a:solidFill>
          <a:srgbClr val="FFFFFF"/>
        </a:solidFill>
        <a:ln w="9525">
          <a:noFill/>
        </a:ln>
      </c:spPr>
    </c:plotArea>
    <c:legend>
      <c:legendPos val="r"/>
      <c:layout/>
      <c:overlay val="0"/>
      <c:spPr>
        <a:noFill/>
        <a:ln w="0">
          <a:solidFill>
            <a:srgbClr val="FFFFFF">
              <a:alpha val="0"/>
            </a:srgbClr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0">
      <a:solidFill>
        <a:srgbClr val="89898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41348</xdr:colOff>
      <xdr:row>4</xdr:row>
      <xdr:rowOff>111621</xdr:rowOff>
    </xdr:from>
    <xdr:to>
      <xdr:col>14</xdr:col>
      <xdr:colOff>352203</xdr:colOff>
      <xdr:row>26</xdr:row>
      <xdr:rowOff>25300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536058</xdr:colOff>
      <xdr:row>5</xdr:row>
      <xdr:rowOff>164708</xdr:rowOff>
    </xdr:from>
    <xdr:to>
      <xdr:col>12</xdr:col>
      <xdr:colOff>231110</xdr:colOff>
      <xdr:row>20</xdr:row>
      <xdr:rowOff>37951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349988</xdr:colOff>
      <xdr:row>24</xdr:row>
      <xdr:rowOff>138410</xdr:rowOff>
    </xdr:from>
    <xdr:to>
      <xdr:col>12</xdr:col>
      <xdr:colOff>61284</xdr:colOff>
      <xdr:row>39</xdr:row>
      <xdr:rowOff>21580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497662</xdr:colOff>
      <xdr:row>0</xdr:row>
      <xdr:rowOff>0</xdr:rowOff>
    </xdr:from>
    <xdr:to>
      <xdr:col>19</xdr:col>
      <xdr:colOff>482157</xdr:colOff>
      <xdr:row>18</xdr:row>
      <xdr:rowOff>0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624662</xdr:colOff>
      <xdr:row>26</xdr:row>
      <xdr:rowOff>0</xdr:rowOff>
    </xdr:from>
    <xdr:to>
      <xdr:col>24</xdr:col>
      <xdr:colOff>193453</xdr:colOff>
      <xdr:row>44</xdr:row>
      <xdr:rowOff>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D19" sqref="D19"/>
    </sheetView>
  </sheetViews>
  <sheetFormatPr defaultColWidth="10" defaultRowHeight="14.5" x14ac:dyDescent="0.35"/>
  <sheetData>
    <row r="1" spans="1:3" x14ac:dyDescent="0.35">
      <c r="A1" t="s">
        <v>0</v>
      </c>
    </row>
    <row r="2" spans="1:3" x14ac:dyDescent="0.35">
      <c r="A2" s="1"/>
      <c r="C2" t="s">
        <v>4</v>
      </c>
    </row>
    <row r="3" spans="1:3" x14ac:dyDescent="0.35">
      <c r="A3" t="s">
        <v>1</v>
      </c>
      <c r="B3" t="s">
        <v>2</v>
      </c>
      <c r="C3" t="s">
        <v>3</v>
      </c>
    </row>
    <row r="4" spans="1:3" x14ac:dyDescent="0.35">
      <c r="A4">
        <v>2019</v>
      </c>
      <c r="B4" t="s">
        <v>5</v>
      </c>
      <c r="C4">
        <v>5230000</v>
      </c>
    </row>
    <row r="5" spans="1:3" x14ac:dyDescent="0.35">
      <c r="A5">
        <v>2019</v>
      </c>
      <c r="B5" t="s">
        <v>6</v>
      </c>
      <c r="C5">
        <v>5230000</v>
      </c>
    </row>
    <row r="6" spans="1:3" x14ac:dyDescent="0.35">
      <c r="A6">
        <v>2019</v>
      </c>
      <c r="B6" t="s">
        <v>7</v>
      </c>
      <c r="C6">
        <v>5330000</v>
      </c>
    </row>
    <row r="7" spans="1:3" x14ac:dyDescent="0.35">
      <c r="A7">
        <v>2019</v>
      </c>
      <c r="B7" t="s">
        <v>8</v>
      </c>
      <c r="C7">
        <v>5320000</v>
      </c>
    </row>
    <row r="8" spans="1:3" x14ac:dyDescent="0.35">
      <c r="A8">
        <v>2019</v>
      </c>
      <c r="B8" t="s">
        <v>9</v>
      </c>
      <c r="C8">
        <v>5390000</v>
      </c>
    </row>
    <row r="9" spans="1:3" x14ac:dyDescent="0.35">
      <c r="A9">
        <v>2019</v>
      </c>
      <c r="B9" t="s">
        <v>10</v>
      </c>
      <c r="C9">
        <v>5430000</v>
      </c>
    </row>
    <row r="10" spans="1:3" x14ac:dyDescent="0.35">
      <c r="A10">
        <v>2019</v>
      </c>
      <c r="B10" t="s">
        <v>11</v>
      </c>
      <c r="C10">
        <v>5410000</v>
      </c>
    </row>
    <row r="11" spans="1:3" x14ac:dyDescent="0.35">
      <c r="A11">
        <v>2019</v>
      </c>
      <c r="B11" t="s">
        <v>12</v>
      </c>
      <c r="C11">
        <v>5410000</v>
      </c>
    </row>
    <row r="12" spans="1:3" x14ac:dyDescent="0.35">
      <c r="A12">
        <v>2019</v>
      </c>
      <c r="B12" t="s">
        <v>13</v>
      </c>
      <c r="C12">
        <v>5320000</v>
      </c>
    </row>
    <row r="13" spans="1:3" x14ac:dyDescent="0.35">
      <c r="A13">
        <v>2019</v>
      </c>
      <c r="B13" t="s">
        <v>14</v>
      </c>
      <c r="C13">
        <v>5530000</v>
      </c>
    </row>
    <row r="14" spans="1:3" x14ac:dyDescent="0.35">
      <c r="A14">
        <v>2020</v>
      </c>
      <c r="B14" t="s">
        <v>15</v>
      </c>
      <c r="C14">
        <v>5420000</v>
      </c>
    </row>
    <row r="15" spans="1:3" x14ac:dyDescent="0.35">
      <c r="A15">
        <v>2020</v>
      </c>
      <c r="B15" t="s">
        <v>16</v>
      </c>
      <c r="C15">
        <v>5760000</v>
      </c>
    </row>
    <row r="16" spans="1:3" x14ac:dyDescent="0.35">
      <c r="A16">
        <v>2020</v>
      </c>
      <c r="B16" t="s">
        <v>5</v>
      </c>
      <c r="C16">
        <v>5270000</v>
      </c>
    </row>
    <row r="17" spans="3:3" x14ac:dyDescent="0.35">
      <c r="C1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E1" zoomScale="58" workbookViewId="0">
      <selection activeCell="E19" sqref="E19"/>
    </sheetView>
  </sheetViews>
  <sheetFormatPr defaultColWidth="9" defaultRowHeight="14.5" x14ac:dyDescent="0.35"/>
  <cols>
    <col min="1" max="3" width="10" customWidth="1"/>
    <col min="4" max="4" width="12.54296875" customWidth="1"/>
    <col min="5" max="5" width="20.7265625" customWidth="1"/>
    <col min="6" max="256" width="10" customWidth="1"/>
  </cols>
  <sheetData>
    <row r="1" spans="1:10" x14ac:dyDescent="0.35">
      <c r="A1" t="s">
        <v>0</v>
      </c>
    </row>
    <row r="2" spans="1:10" x14ac:dyDescent="0.35">
      <c r="A2" s="1"/>
      <c r="C2" t="s">
        <v>4</v>
      </c>
      <c r="I2" s="2" t="s">
        <v>20</v>
      </c>
      <c r="J2" s="2">
        <v>0.3</v>
      </c>
    </row>
    <row r="3" spans="1:10" x14ac:dyDescent="0.35">
      <c r="A3" s="3" t="s">
        <v>1</v>
      </c>
      <c r="B3" s="3" t="s">
        <v>2</v>
      </c>
      <c r="C3" s="3" t="s">
        <v>18</v>
      </c>
      <c r="D3" s="3" t="s">
        <v>17</v>
      </c>
      <c r="E3" s="3" t="s">
        <v>19</v>
      </c>
    </row>
    <row r="4" spans="1:10" x14ac:dyDescent="0.35">
      <c r="A4" s="4">
        <v>2019</v>
      </c>
      <c r="B4" s="5">
        <v>43525</v>
      </c>
      <c r="C4" s="4">
        <v>5230000</v>
      </c>
      <c r="D4" s="4"/>
      <c r="E4" s="4"/>
    </row>
    <row r="5" spans="1:10" x14ac:dyDescent="0.35">
      <c r="A5" s="4">
        <v>2019</v>
      </c>
      <c r="B5" s="5">
        <v>43556</v>
      </c>
      <c r="C5" s="4">
        <v>5230000</v>
      </c>
      <c r="D5" s="4"/>
      <c r="E5" s="4"/>
    </row>
    <row r="6" spans="1:10" x14ac:dyDescent="0.35">
      <c r="A6" s="4">
        <v>2019</v>
      </c>
      <c r="B6" s="5">
        <v>43586</v>
      </c>
      <c r="C6" s="4">
        <v>5330000</v>
      </c>
      <c r="D6" s="4"/>
      <c r="E6" s="4"/>
    </row>
    <row r="7" spans="1:10" x14ac:dyDescent="0.35">
      <c r="A7" s="4">
        <v>2019</v>
      </c>
      <c r="B7" s="5">
        <v>43617</v>
      </c>
      <c r="C7" s="4">
        <v>5320000</v>
      </c>
      <c r="D7" s="4">
        <f>AVERAGE(C4:C6)/3</f>
        <v>1754444.4444444443</v>
      </c>
      <c r="E7" s="4">
        <f>$J$2*C6+(1-$J$2)*C7</f>
        <v>5323000</v>
      </c>
    </row>
    <row r="8" spans="1:10" x14ac:dyDescent="0.35">
      <c r="A8" s="4">
        <v>2019</v>
      </c>
      <c r="B8" s="5">
        <v>43647</v>
      </c>
      <c r="C8" s="4">
        <v>5390000</v>
      </c>
      <c r="D8" s="4">
        <f t="shared" ref="D8:D17" si="0">AVERAGE(C5:C7)/3</f>
        <v>1764444.4444444443</v>
      </c>
      <c r="E8" s="4">
        <f t="shared" ref="E8:E17" si="1">$J$2*C7+(1-$J$2)*C8</f>
        <v>5369000</v>
      </c>
    </row>
    <row r="9" spans="1:10" x14ac:dyDescent="0.35">
      <c r="A9" s="4">
        <v>2019</v>
      </c>
      <c r="B9" s="5">
        <v>43678</v>
      </c>
      <c r="C9" s="4">
        <v>5430000</v>
      </c>
      <c r="D9" s="4">
        <f t="shared" si="0"/>
        <v>1782222.2222222222</v>
      </c>
      <c r="E9" s="4">
        <f t="shared" si="1"/>
        <v>5418000</v>
      </c>
    </row>
    <row r="10" spans="1:10" x14ac:dyDescent="0.35">
      <c r="A10" s="4">
        <v>2019</v>
      </c>
      <c r="B10" s="5">
        <v>43709</v>
      </c>
      <c r="C10" s="4">
        <v>5410000</v>
      </c>
      <c r="D10" s="4">
        <f t="shared" si="0"/>
        <v>1793333.3333333333</v>
      </c>
      <c r="E10" s="4">
        <f t="shared" si="1"/>
        <v>5416000</v>
      </c>
    </row>
    <row r="11" spans="1:10" x14ac:dyDescent="0.35">
      <c r="A11" s="4">
        <v>2019</v>
      </c>
      <c r="B11" s="5">
        <v>43739</v>
      </c>
      <c r="C11" s="4">
        <v>5410000</v>
      </c>
      <c r="D11" s="4">
        <f t="shared" si="0"/>
        <v>1803333.3333333333</v>
      </c>
      <c r="E11" s="4">
        <f t="shared" si="1"/>
        <v>5410000</v>
      </c>
    </row>
    <row r="12" spans="1:10" x14ac:dyDescent="0.35">
      <c r="A12" s="4">
        <v>2019</v>
      </c>
      <c r="B12" s="5">
        <v>43770</v>
      </c>
      <c r="C12" s="4">
        <v>5320000</v>
      </c>
      <c r="D12" s="4">
        <f t="shared" si="0"/>
        <v>1805555.5555555557</v>
      </c>
      <c r="E12" s="4">
        <f t="shared" si="1"/>
        <v>5347000</v>
      </c>
    </row>
    <row r="13" spans="1:10" x14ac:dyDescent="0.35">
      <c r="A13" s="4">
        <v>2019</v>
      </c>
      <c r="B13" s="5">
        <v>43800</v>
      </c>
      <c r="C13" s="4">
        <v>5530000</v>
      </c>
      <c r="D13" s="4">
        <f t="shared" si="0"/>
        <v>1793333.3333333333</v>
      </c>
      <c r="E13" s="4">
        <f t="shared" si="1"/>
        <v>5467000</v>
      </c>
    </row>
    <row r="14" spans="1:10" x14ac:dyDescent="0.35">
      <c r="A14" s="4">
        <v>2020</v>
      </c>
      <c r="B14" s="5">
        <v>43831</v>
      </c>
      <c r="C14" s="4">
        <v>5420000</v>
      </c>
      <c r="D14" s="4">
        <f t="shared" si="0"/>
        <v>1806666.6666666667</v>
      </c>
      <c r="E14" s="4">
        <f t="shared" si="1"/>
        <v>5453000</v>
      </c>
    </row>
    <row r="15" spans="1:10" x14ac:dyDescent="0.35">
      <c r="A15" s="4">
        <v>2020</v>
      </c>
      <c r="B15" s="5">
        <v>43862</v>
      </c>
      <c r="C15" s="4">
        <v>5760000</v>
      </c>
      <c r="D15" s="4">
        <f t="shared" si="0"/>
        <v>1807777.7777777778</v>
      </c>
      <c r="E15" s="4">
        <f t="shared" si="1"/>
        <v>5658000</v>
      </c>
    </row>
    <row r="16" spans="1:10" x14ac:dyDescent="0.35">
      <c r="A16" s="4">
        <v>2020</v>
      </c>
      <c r="B16" s="5">
        <v>43891</v>
      </c>
      <c r="C16" s="4">
        <v>5270000</v>
      </c>
      <c r="D16" s="4">
        <f t="shared" si="0"/>
        <v>1856666.6666666667</v>
      </c>
      <c r="E16" s="4">
        <f t="shared" si="1"/>
        <v>5417000</v>
      </c>
    </row>
    <row r="17" spans="1:5" x14ac:dyDescent="0.35">
      <c r="A17">
        <v>2020</v>
      </c>
      <c r="B17" s="6">
        <v>43922</v>
      </c>
      <c r="D17" s="7">
        <f t="shared" si="0"/>
        <v>1827777.7777777778</v>
      </c>
      <c r="E17" s="7">
        <f t="shared" si="1"/>
        <v>1581000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C4" zoomScale="67" workbookViewId="0">
      <selection activeCell="A4" sqref="A4:D16"/>
    </sheetView>
  </sheetViews>
  <sheetFormatPr defaultColWidth="10" defaultRowHeight="14.5" x14ac:dyDescent="0.35"/>
  <sheetData>
    <row r="1" spans="1:4" x14ac:dyDescent="0.35">
      <c r="A1" t="s">
        <v>0</v>
      </c>
    </row>
    <row r="2" spans="1:4" x14ac:dyDescent="0.35">
      <c r="A2" s="1"/>
      <c r="C2" t="s">
        <v>4</v>
      </c>
    </row>
    <row r="3" spans="1:4" x14ac:dyDescent="0.35">
      <c r="A3" s="3" t="s">
        <v>1</v>
      </c>
      <c r="B3" s="3" t="s">
        <v>2</v>
      </c>
      <c r="C3" s="3" t="s">
        <v>3</v>
      </c>
      <c r="D3" s="3" t="s">
        <v>21</v>
      </c>
    </row>
    <row r="4" spans="1:4" x14ac:dyDescent="0.35">
      <c r="A4" s="4">
        <v>2019</v>
      </c>
      <c r="B4" s="5">
        <v>43525</v>
      </c>
      <c r="C4" s="4">
        <v>5230000</v>
      </c>
      <c r="D4" s="4"/>
    </row>
    <row r="5" spans="1:4" x14ac:dyDescent="0.35">
      <c r="A5" s="4">
        <v>2019</v>
      </c>
      <c r="B5" s="5">
        <v>43556</v>
      </c>
      <c r="C5" s="4">
        <v>5230000</v>
      </c>
      <c r="D5" s="4"/>
    </row>
    <row r="6" spans="1:4" x14ac:dyDescent="0.35">
      <c r="A6" s="4">
        <v>2019</v>
      </c>
      <c r="B6" s="5">
        <v>43586</v>
      </c>
      <c r="C6" s="4">
        <v>5330000</v>
      </c>
      <c r="D6" s="4"/>
    </row>
    <row r="7" spans="1:4" x14ac:dyDescent="0.35">
      <c r="A7" s="4">
        <v>2019</v>
      </c>
      <c r="B7" s="5">
        <v>43617</v>
      </c>
      <c r="C7" s="4">
        <v>5320000</v>
      </c>
      <c r="D7" s="4">
        <f>((3*C6)+(2*C5)+(1*C4))/6</f>
        <v>5280000</v>
      </c>
    </row>
    <row r="8" spans="1:4" x14ac:dyDescent="0.35">
      <c r="A8" s="4">
        <v>2019</v>
      </c>
      <c r="B8" s="5">
        <v>43647</v>
      </c>
      <c r="C8" s="4">
        <v>5390000</v>
      </c>
      <c r="D8" s="4">
        <f t="shared" ref="D8:D16" si="0">((3*C7)+(2*C6)+(1*C5))/6</f>
        <v>5308333.333333333</v>
      </c>
    </row>
    <row r="9" spans="1:4" x14ac:dyDescent="0.35">
      <c r="A9" s="4">
        <v>2019</v>
      </c>
      <c r="B9" s="5">
        <v>43678</v>
      </c>
      <c r="C9" s="4">
        <v>5430000</v>
      </c>
      <c r="D9" s="4">
        <f t="shared" si="0"/>
        <v>5356666.666666667</v>
      </c>
    </row>
    <row r="10" spans="1:4" x14ac:dyDescent="0.35">
      <c r="A10" s="4">
        <v>2019</v>
      </c>
      <c r="B10" s="5">
        <v>43709</v>
      </c>
      <c r="C10" s="4">
        <v>5410000</v>
      </c>
      <c r="D10" s="4">
        <f t="shared" si="0"/>
        <v>5398333.333333333</v>
      </c>
    </row>
    <row r="11" spans="1:4" x14ac:dyDescent="0.35">
      <c r="A11" s="4">
        <v>2019</v>
      </c>
      <c r="B11" s="5">
        <v>43739</v>
      </c>
      <c r="C11" s="4">
        <v>5410000</v>
      </c>
      <c r="D11" s="4">
        <f t="shared" si="0"/>
        <v>5413333.333333333</v>
      </c>
    </row>
    <row r="12" spans="1:4" x14ac:dyDescent="0.35">
      <c r="A12" s="4">
        <v>2019</v>
      </c>
      <c r="B12" s="5">
        <v>43770</v>
      </c>
      <c r="C12" s="4">
        <v>5320000</v>
      </c>
      <c r="D12" s="4">
        <f t="shared" si="0"/>
        <v>5413333.333333333</v>
      </c>
    </row>
    <row r="13" spans="1:4" x14ac:dyDescent="0.35">
      <c r="A13" s="4">
        <v>2019</v>
      </c>
      <c r="B13" s="5">
        <v>43800</v>
      </c>
      <c r="C13" s="4">
        <v>5530000</v>
      </c>
      <c r="D13" s="4">
        <f t="shared" si="0"/>
        <v>5365000</v>
      </c>
    </row>
    <row r="14" spans="1:4" x14ac:dyDescent="0.35">
      <c r="A14" s="4">
        <v>2020</v>
      </c>
      <c r="B14" s="5">
        <v>43831</v>
      </c>
      <c r="C14" s="4">
        <v>5420000</v>
      </c>
      <c r="D14" s="4">
        <f t="shared" si="0"/>
        <v>5440000</v>
      </c>
    </row>
    <row r="15" spans="1:4" x14ac:dyDescent="0.35">
      <c r="A15" s="4">
        <v>2020</v>
      </c>
      <c r="B15" s="5">
        <v>43862</v>
      </c>
      <c r="C15" s="4">
        <v>5760000</v>
      </c>
      <c r="D15" s="4">
        <f t="shared" si="0"/>
        <v>5440000</v>
      </c>
    </row>
    <row r="16" spans="1:4" x14ac:dyDescent="0.35">
      <c r="A16" s="4">
        <v>2020</v>
      </c>
      <c r="B16" s="5">
        <v>43891</v>
      </c>
      <c r="C16" s="4">
        <v>5270000</v>
      </c>
      <c r="D16" s="4">
        <f t="shared" si="0"/>
        <v>5608333.333333333</v>
      </c>
    </row>
    <row r="17" spans="1:4" x14ac:dyDescent="0.35">
      <c r="A17">
        <v>2020</v>
      </c>
      <c r="B17" s="6">
        <v>43922</v>
      </c>
      <c r="D17" s="7">
        <f>((3*C16)+(2*C15)+(1*C14))/6</f>
        <v>5458333.333333333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3" zoomScale="48" workbookViewId="0">
      <selection activeCell="A3" sqref="A3:E41"/>
    </sheetView>
  </sheetViews>
  <sheetFormatPr defaultColWidth="9" defaultRowHeight="14.5" x14ac:dyDescent="0.35"/>
  <cols>
    <col min="1" max="2" width="10" customWidth="1"/>
    <col min="3" max="3" width="10.1796875" customWidth="1"/>
    <col min="4" max="4" width="10"/>
    <col min="5" max="5" width="10.90625" customWidth="1"/>
    <col min="6" max="256" width="10" customWidth="1"/>
  </cols>
  <sheetData>
    <row r="1" spans="1:7" x14ac:dyDescent="0.35">
      <c r="A1" t="s">
        <v>0</v>
      </c>
    </row>
    <row r="2" spans="1:7" x14ac:dyDescent="0.35">
      <c r="A2" s="1"/>
      <c r="D2" t="s">
        <v>4</v>
      </c>
    </row>
    <row r="3" spans="1:7" x14ac:dyDescent="0.35">
      <c r="A3" s="4" t="s">
        <v>1</v>
      </c>
      <c r="B3" s="4" t="s">
        <v>2</v>
      </c>
      <c r="C3" s="4" t="s">
        <v>24</v>
      </c>
      <c r="D3" s="4" t="s">
        <v>3</v>
      </c>
      <c r="E3" s="4" t="s">
        <v>22</v>
      </c>
    </row>
    <row r="4" spans="1:7" x14ac:dyDescent="0.35">
      <c r="A4" s="4">
        <v>2019</v>
      </c>
      <c r="B4" s="4" t="s">
        <v>5</v>
      </c>
      <c r="C4" s="5">
        <v>43525</v>
      </c>
      <c r="D4" s="4">
        <v>5230000</v>
      </c>
      <c r="E4" s="4"/>
    </row>
    <row r="5" spans="1:7" x14ac:dyDescent="0.35">
      <c r="A5" s="4">
        <v>2019</v>
      </c>
      <c r="B5" s="4" t="s">
        <v>6</v>
      </c>
      <c r="C5" s="5">
        <v>43556</v>
      </c>
      <c r="D5" s="4">
        <v>5230000</v>
      </c>
      <c r="E5" s="4"/>
    </row>
    <row r="6" spans="1:7" x14ac:dyDescent="0.35">
      <c r="A6" s="4">
        <v>2019</v>
      </c>
      <c r="B6" s="4" t="s">
        <v>7</v>
      </c>
      <c r="C6" s="5">
        <v>43586</v>
      </c>
      <c r="D6" s="4">
        <v>5330000</v>
      </c>
      <c r="E6" s="4"/>
    </row>
    <row r="7" spans="1:7" x14ac:dyDescent="0.35">
      <c r="A7" s="4">
        <v>2019</v>
      </c>
      <c r="B7" s="4" t="s">
        <v>8</v>
      </c>
      <c r="C7" s="5">
        <v>43617</v>
      </c>
      <c r="D7" s="4">
        <v>5320000</v>
      </c>
      <c r="E7" s="4"/>
    </row>
    <row r="8" spans="1:7" x14ac:dyDescent="0.35">
      <c r="A8" s="4">
        <v>2019</v>
      </c>
      <c r="B8" s="4" t="s">
        <v>9</v>
      </c>
      <c r="C8" s="5">
        <v>43647</v>
      </c>
      <c r="D8" s="4">
        <v>5390000</v>
      </c>
      <c r="E8" s="4"/>
    </row>
    <row r="9" spans="1:7" x14ac:dyDescent="0.35">
      <c r="A9" s="4">
        <v>2019</v>
      </c>
      <c r="B9" s="4" t="s">
        <v>10</v>
      </c>
      <c r="C9" s="5">
        <v>43678</v>
      </c>
      <c r="D9" s="4">
        <v>5430000</v>
      </c>
      <c r="E9" s="4"/>
    </row>
    <row r="10" spans="1:7" x14ac:dyDescent="0.35">
      <c r="A10" s="4">
        <v>2019</v>
      </c>
      <c r="B10" s="4" t="s">
        <v>11</v>
      </c>
      <c r="C10" s="5">
        <v>43709</v>
      </c>
      <c r="D10" s="4">
        <v>5410000</v>
      </c>
      <c r="E10" s="4"/>
    </row>
    <row r="11" spans="1:7" x14ac:dyDescent="0.35">
      <c r="A11" s="4">
        <v>2019</v>
      </c>
      <c r="B11" s="4" t="s">
        <v>12</v>
      </c>
      <c r="C11" s="5">
        <v>43739</v>
      </c>
      <c r="D11" s="4">
        <v>5410000</v>
      </c>
      <c r="E11" s="4"/>
    </row>
    <row r="12" spans="1:7" x14ac:dyDescent="0.35">
      <c r="A12" s="4">
        <v>2019</v>
      </c>
      <c r="B12" s="4" t="s">
        <v>13</v>
      </c>
      <c r="C12" s="5">
        <v>43770</v>
      </c>
      <c r="D12" s="4">
        <v>5320000</v>
      </c>
      <c r="E12" s="4"/>
      <c r="G12" s="8"/>
    </row>
    <row r="13" spans="1:7" x14ac:dyDescent="0.35">
      <c r="A13" s="4">
        <v>2019</v>
      </c>
      <c r="B13" s="4" t="s">
        <v>14</v>
      </c>
      <c r="C13" s="5">
        <v>43800</v>
      </c>
      <c r="D13" s="4">
        <v>5530000</v>
      </c>
      <c r="E13" s="4"/>
      <c r="G13" s="6"/>
    </row>
    <row r="14" spans="1:7" x14ac:dyDescent="0.35">
      <c r="A14" s="4">
        <v>2020</v>
      </c>
      <c r="B14" s="4" t="s">
        <v>15</v>
      </c>
      <c r="C14" s="5">
        <v>43831</v>
      </c>
      <c r="D14" s="4">
        <v>5420000</v>
      </c>
      <c r="E14" s="4"/>
      <c r="G14" s="6"/>
    </row>
    <row r="15" spans="1:7" x14ac:dyDescent="0.35">
      <c r="A15" s="4">
        <v>2020</v>
      </c>
      <c r="B15" s="4" t="s">
        <v>16</v>
      </c>
      <c r="C15" s="5">
        <v>43862</v>
      </c>
      <c r="D15" s="4">
        <v>5760000</v>
      </c>
      <c r="E15" s="4"/>
    </row>
    <row r="16" spans="1:7" x14ac:dyDescent="0.35">
      <c r="A16" s="4">
        <v>2020</v>
      </c>
      <c r="B16" s="4" t="s">
        <v>5</v>
      </c>
      <c r="C16" s="5">
        <v>43891</v>
      </c>
      <c r="D16" s="4">
        <v>5270000</v>
      </c>
      <c r="E16" s="4">
        <f>D16</f>
        <v>5270000</v>
      </c>
    </row>
    <row r="17" spans="1:5" x14ac:dyDescent="0.35">
      <c r="A17" s="4">
        <v>2020</v>
      </c>
      <c r="B17" s="4" t="s">
        <v>6</v>
      </c>
      <c r="C17" s="5">
        <v>43922</v>
      </c>
      <c r="D17" s="4"/>
      <c r="E17" s="4">
        <f t="shared" ref="E17:E41" si="0">ROUND(FORECAST(C17,$D$4:$D$16,$C$4:$C$16),0)</f>
        <v>5531612</v>
      </c>
    </row>
    <row r="18" spans="1:5" x14ac:dyDescent="0.35">
      <c r="A18" s="4">
        <v>2020</v>
      </c>
      <c r="B18" s="4" t="s">
        <v>7</v>
      </c>
      <c r="C18" s="5">
        <v>43952</v>
      </c>
      <c r="D18" s="4"/>
      <c r="E18" s="4">
        <f t="shared" si="0"/>
        <v>5551731</v>
      </c>
    </row>
    <row r="19" spans="1:5" x14ac:dyDescent="0.35">
      <c r="A19" s="4">
        <v>2020</v>
      </c>
      <c r="B19" s="4" t="s">
        <v>8</v>
      </c>
      <c r="C19" s="5">
        <v>43983</v>
      </c>
      <c r="D19" s="4"/>
      <c r="E19" s="4">
        <f t="shared" si="0"/>
        <v>5572520</v>
      </c>
    </row>
    <row r="20" spans="1:5" x14ac:dyDescent="0.35">
      <c r="A20" s="4">
        <v>2020</v>
      </c>
      <c r="B20" s="4" t="s">
        <v>9</v>
      </c>
      <c r="C20" s="5">
        <v>44013</v>
      </c>
      <c r="D20" s="4"/>
      <c r="E20" s="4">
        <f t="shared" si="0"/>
        <v>5592638</v>
      </c>
    </row>
    <row r="21" spans="1:5" x14ac:dyDescent="0.35">
      <c r="A21" s="4">
        <v>2020</v>
      </c>
      <c r="B21" s="4" t="s">
        <v>10</v>
      </c>
      <c r="C21" s="5">
        <v>44044</v>
      </c>
      <c r="D21" s="4"/>
      <c r="E21" s="4">
        <f t="shared" si="0"/>
        <v>5613427</v>
      </c>
    </row>
    <row r="22" spans="1:5" x14ac:dyDescent="0.35">
      <c r="A22" s="4">
        <v>2020</v>
      </c>
      <c r="B22" s="4" t="s">
        <v>11</v>
      </c>
      <c r="C22" s="5">
        <v>44075</v>
      </c>
      <c r="D22" s="4"/>
      <c r="E22" s="4">
        <f t="shared" si="0"/>
        <v>5634216</v>
      </c>
    </row>
    <row r="23" spans="1:5" x14ac:dyDescent="0.35">
      <c r="A23" s="4">
        <v>2020</v>
      </c>
      <c r="B23" s="4" t="s">
        <v>12</v>
      </c>
      <c r="C23" s="5">
        <v>44105</v>
      </c>
      <c r="D23" s="4"/>
      <c r="E23" s="4">
        <f t="shared" si="0"/>
        <v>5654335</v>
      </c>
    </row>
    <row r="24" spans="1:5" x14ac:dyDescent="0.35">
      <c r="A24" s="4">
        <v>2020</v>
      </c>
      <c r="B24" s="4" t="s">
        <v>13</v>
      </c>
      <c r="C24" s="5">
        <v>44136</v>
      </c>
      <c r="D24" s="4"/>
      <c r="E24" s="4">
        <f t="shared" si="0"/>
        <v>5675124</v>
      </c>
    </row>
    <row r="25" spans="1:5" x14ac:dyDescent="0.35">
      <c r="A25" s="4">
        <v>2020</v>
      </c>
      <c r="B25" s="4" t="s">
        <v>14</v>
      </c>
      <c r="C25" s="5">
        <v>44166</v>
      </c>
      <c r="D25" s="4"/>
      <c r="E25" s="4">
        <f t="shared" si="0"/>
        <v>5695243</v>
      </c>
    </row>
    <row r="26" spans="1:5" x14ac:dyDescent="0.35">
      <c r="A26" s="4">
        <v>2021</v>
      </c>
      <c r="B26" s="4" t="s">
        <v>15</v>
      </c>
      <c r="C26" s="5">
        <v>44197</v>
      </c>
      <c r="D26" s="4"/>
      <c r="E26" s="4">
        <f t="shared" si="0"/>
        <v>5716032</v>
      </c>
    </row>
    <row r="27" spans="1:5" x14ac:dyDescent="0.35">
      <c r="A27" s="4">
        <v>2021</v>
      </c>
      <c r="B27" s="4" t="s">
        <v>16</v>
      </c>
      <c r="C27" s="5">
        <v>44228</v>
      </c>
      <c r="D27" s="4"/>
      <c r="E27" s="4">
        <f t="shared" si="0"/>
        <v>5736821</v>
      </c>
    </row>
    <row r="28" spans="1:5" x14ac:dyDescent="0.35">
      <c r="A28" s="4">
        <v>2021</v>
      </c>
      <c r="B28" s="4" t="s">
        <v>5</v>
      </c>
      <c r="C28" s="5">
        <v>44256</v>
      </c>
      <c r="D28" s="4"/>
      <c r="E28" s="4">
        <f t="shared" si="0"/>
        <v>5755598</v>
      </c>
    </row>
    <row r="29" spans="1:5" x14ac:dyDescent="0.35">
      <c r="A29" s="4">
        <v>2021</v>
      </c>
      <c r="B29" s="4" t="s">
        <v>6</v>
      </c>
      <c r="C29" s="5">
        <v>44287</v>
      </c>
      <c r="D29" s="4"/>
      <c r="E29" s="4">
        <f t="shared" si="0"/>
        <v>5776387</v>
      </c>
    </row>
    <row r="30" spans="1:5" x14ac:dyDescent="0.35">
      <c r="A30" s="4">
        <v>2021</v>
      </c>
      <c r="B30" s="4" t="s">
        <v>7</v>
      </c>
      <c r="C30" s="5">
        <v>44317</v>
      </c>
      <c r="D30" s="4"/>
      <c r="E30" s="4">
        <f t="shared" si="0"/>
        <v>5796506</v>
      </c>
    </row>
    <row r="31" spans="1:5" x14ac:dyDescent="0.35">
      <c r="A31" s="4">
        <v>2021</v>
      </c>
      <c r="B31" s="4" t="s">
        <v>8</v>
      </c>
      <c r="C31" s="5">
        <v>44348</v>
      </c>
      <c r="D31" s="4"/>
      <c r="E31" s="4">
        <f t="shared" si="0"/>
        <v>5817295</v>
      </c>
    </row>
    <row r="32" spans="1:5" x14ac:dyDescent="0.35">
      <c r="A32" s="4">
        <v>2021</v>
      </c>
      <c r="B32" s="4" t="s">
        <v>9</v>
      </c>
      <c r="C32" s="5">
        <v>44378</v>
      </c>
      <c r="D32" s="4"/>
      <c r="E32" s="4">
        <f t="shared" si="0"/>
        <v>5837413</v>
      </c>
    </row>
    <row r="33" spans="1:5" x14ac:dyDescent="0.35">
      <c r="A33" s="4">
        <v>2021</v>
      </c>
      <c r="B33" s="4" t="s">
        <v>10</v>
      </c>
      <c r="C33" s="5">
        <v>44409</v>
      </c>
      <c r="D33" s="4"/>
      <c r="E33" s="4">
        <f t="shared" si="0"/>
        <v>5858202</v>
      </c>
    </row>
    <row r="34" spans="1:5" x14ac:dyDescent="0.35">
      <c r="A34" s="4">
        <v>2021</v>
      </c>
      <c r="B34" s="4" t="s">
        <v>11</v>
      </c>
      <c r="C34" s="5">
        <v>44440</v>
      </c>
      <c r="D34" s="4"/>
      <c r="E34" s="4">
        <f t="shared" si="0"/>
        <v>5878991</v>
      </c>
    </row>
    <row r="35" spans="1:5" x14ac:dyDescent="0.35">
      <c r="A35" s="4">
        <v>2021</v>
      </c>
      <c r="B35" s="4" t="s">
        <v>12</v>
      </c>
      <c r="C35" s="5">
        <v>44470</v>
      </c>
      <c r="D35" s="4"/>
      <c r="E35" s="4">
        <f t="shared" si="0"/>
        <v>5899110</v>
      </c>
    </row>
    <row r="36" spans="1:5" x14ac:dyDescent="0.35">
      <c r="A36" s="4">
        <v>2021</v>
      </c>
      <c r="B36" s="4" t="s">
        <v>13</v>
      </c>
      <c r="C36" s="5">
        <v>44501</v>
      </c>
      <c r="D36" s="4"/>
      <c r="E36" s="4">
        <f t="shared" si="0"/>
        <v>5919899</v>
      </c>
    </row>
    <row r="37" spans="1:5" x14ac:dyDescent="0.35">
      <c r="A37" s="4">
        <v>2021</v>
      </c>
      <c r="B37" s="4" t="s">
        <v>14</v>
      </c>
      <c r="C37" s="5">
        <v>44531</v>
      </c>
      <c r="D37" s="4"/>
      <c r="E37" s="4">
        <f t="shared" si="0"/>
        <v>5940017</v>
      </c>
    </row>
    <row r="38" spans="1:5" x14ac:dyDescent="0.35">
      <c r="A38" s="4">
        <v>2022</v>
      </c>
      <c r="B38" s="4" t="s">
        <v>25</v>
      </c>
      <c r="C38" s="5">
        <v>44562</v>
      </c>
      <c r="D38" s="4"/>
      <c r="E38" s="4">
        <f t="shared" si="0"/>
        <v>5960806</v>
      </c>
    </row>
    <row r="39" spans="1:5" x14ac:dyDescent="0.35">
      <c r="A39" s="4">
        <v>2022</v>
      </c>
      <c r="B39" s="4" t="s">
        <v>26</v>
      </c>
      <c r="C39" s="5">
        <v>44593</v>
      </c>
      <c r="D39" s="4"/>
      <c r="E39" s="4">
        <f t="shared" si="0"/>
        <v>5981595</v>
      </c>
    </row>
    <row r="40" spans="1:5" x14ac:dyDescent="0.35">
      <c r="A40" s="4">
        <v>2022</v>
      </c>
      <c r="B40" s="4" t="s">
        <v>27</v>
      </c>
      <c r="C40" s="5">
        <v>44621</v>
      </c>
      <c r="D40" s="4"/>
      <c r="E40" s="4">
        <f t="shared" si="0"/>
        <v>6000373</v>
      </c>
    </row>
    <row r="41" spans="1:5" x14ac:dyDescent="0.35">
      <c r="A41" s="4">
        <v>2022</v>
      </c>
      <c r="B41" s="4" t="s">
        <v>28</v>
      </c>
      <c r="C41" s="5">
        <v>44652</v>
      </c>
      <c r="D41" s="4"/>
      <c r="E41" s="4">
        <f t="shared" si="0"/>
        <v>6021162</v>
      </c>
    </row>
    <row r="42" spans="1:5" x14ac:dyDescent="0.35">
      <c r="C42" s="6"/>
    </row>
    <row r="43" spans="1:5" x14ac:dyDescent="0.35">
      <c r="C43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moving average</vt:lpstr>
      <vt:lpstr>weighted moving average</vt:lpstr>
      <vt:lpstr>linear regression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Kamande</cp:lastModifiedBy>
  <dcterms:created xsi:type="dcterms:W3CDTF">2020-05-18T21:13:02Z</dcterms:created>
  <dcterms:modified xsi:type="dcterms:W3CDTF">2020-05-19T17:53:00Z</dcterms:modified>
</cp:coreProperties>
</file>